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2026" sheetId="2" r:id="rId1"/>
  </sheets>
  <definedNames>
    <definedName name="_xlnm.Print_Area" localSheetId="0">'2026'!$A$1:$J$85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/>
  <c r="G64"/>
  <c r="G63"/>
  <c r="G51"/>
  <c r="G42"/>
  <c r="G40"/>
  <c r="G29"/>
  <c r="G41"/>
  <c r="G39"/>
  <c r="G61"/>
  <c r="G50"/>
  <c r="G52"/>
  <c r="G49"/>
  <c r="G48"/>
  <c r="G31"/>
  <c r="G60"/>
  <c r="G65"/>
  <c r="G62"/>
  <c r="G71"/>
  <c r="G72"/>
  <c r="G32"/>
  <c r="G69"/>
  <c r="G74"/>
  <c r="G75"/>
  <c r="G76"/>
  <c r="G77"/>
  <c r="G78"/>
  <c r="G79"/>
  <c r="G80"/>
  <c r="G70"/>
  <c r="G58"/>
  <c r="G66"/>
  <c r="G67"/>
  <c r="G59"/>
  <c r="G54"/>
  <c r="G56"/>
  <c r="G37"/>
  <c r="G43"/>
  <c r="G44"/>
  <c r="G45"/>
  <c r="G46"/>
  <c r="G38"/>
  <c r="G21"/>
  <c r="G22"/>
  <c r="G23"/>
  <c r="G24"/>
  <c r="G25"/>
  <c r="G26"/>
  <c r="G27"/>
  <c r="G28"/>
  <c r="G30"/>
  <c r="G33"/>
  <c r="G35"/>
  <c r="G20"/>
  <c r="G19"/>
  <c r="G4"/>
  <c r="G5"/>
  <c r="G6"/>
  <c r="G7"/>
  <c r="G8"/>
  <c r="G9"/>
  <c r="G10"/>
  <c r="G11"/>
  <c r="G12"/>
  <c r="G13"/>
  <c r="G14"/>
  <c r="G15"/>
  <c r="G16"/>
  <c r="G17"/>
  <c r="H36"/>
  <c r="G3"/>
  <c r="H57"/>
  <c r="H68"/>
  <c r="H81"/>
  <c r="H18"/>
  <c r="H47"/>
  <c r="H53"/>
  <c r="J36"/>
  <c r="J68"/>
  <c r="F68"/>
  <c r="F53"/>
  <c r="E53"/>
  <c r="F57"/>
  <c r="E57"/>
  <c r="E68"/>
  <c r="F47"/>
  <c r="E47"/>
  <c r="F36"/>
  <c r="E36"/>
  <c r="F18"/>
  <c r="E18"/>
  <c r="J81"/>
  <c r="F81"/>
  <c r="E81"/>
  <c r="J82" l="1"/>
  <c r="F82"/>
  <c r="H82"/>
  <c r="E82"/>
</calcChain>
</file>

<file path=xl/sharedStrings.xml><?xml version="1.0" encoding="utf-8"?>
<sst xmlns="http://schemas.openxmlformats.org/spreadsheetml/2006/main" count="300" uniqueCount="153">
  <si>
    <t>Dép</t>
  </si>
  <si>
    <t>Nom du CLUB ou de OBL</t>
  </si>
  <si>
    <t>Action</t>
  </si>
  <si>
    <t>Parapente /Delta/Cerf Volant/Kite</t>
  </si>
  <si>
    <t>Budget total de l'action</t>
  </si>
  <si>
    <t>Bugdet  Ligue souhaité</t>
  </si>
  <si>
    <t>Somme accordée</t>
  </si>
  <si>
    <t>Observations</t>
  </si>
  <si>
    <t>Somme Versée</t>
  </si>
  <si>
    <t>PROJET N°4 Red inég FEMIN</t>
  </si>
  <si>
    <t>TOTAL PRATIQUE FEMININE</t>
  </si>
  <si>
    <t>04</t>
  </si>
  <si>
    <t xml:space="preserve"> </t>
  </si>
  <si>
    <t>PROJET N°7 Santé Perfect</t>
  </si>
  <si>
    <t>TOTAL FORMATION/PERFECT.</t>
  </si>
  <si>
    <t>PROJET N°5 Red inég HANDI</t>
  </si>
  <si>
    <t>TOTAL ACCESSIBILITE HANDICAP</t>
  </si>
  <si>
    <t>PROJET N°3 Red inég JEUNES</t>
  </si>
  <si>
    <t>TOTAL -ACCES JEUNES</t>
  </si>
  <si>
    <t>TOTAL -COMPETITIONS</t>
  </si>
  <si>
    <t>TOTAL ENTRETIEN SITES</t>
  </si>
  <si>
    <t>TOTAL SPORTS POUR TOUS</t>
  </si>
  <si>
    <t>TOTAL GENERAL</t>
  </si>
  <si>
    <t>05</t>
  </si>
  <si>
    <t>SIV: COUT PAR PILOTE 50 EUROS (20 € hors ligue)</t>
  </si>
  <si>
    <t>83</t>
  </si>
  <si>
    <t>13</t>
  </si>
  <si>
    <t>CATAKITE&amp;CO</t>
  </si>
  <si>
    <t>K</t>
  </si>
  <si>
    <t>PSC 1 : PEC ligue 50% facture</t>
  </si>
  <si>
    <t>WING AU FEMININ</t>
  </si>
  <si>
    <t>HANDICATE SUR CATAKITE</t>
  </si>
  <si>
    <t xml:space="preserve">PERFECTIONNEMENT </t>
  </si>
  <si>
    <t>CONVIVIALE MEROU</t>
  </si>
  <si>
    <t>FKS</t>
  </si>
  <si>
    <t>BEAUCH MARSHAL</t>
  </si>
  <si>
    <t>LVLPACA</t>
  </si>
  <si>
    <t>VOLER EN CONSCIENCE</t>
  </si>
  <si>
    <t>P</t>
  </si>
  <si>
    <t>INITIATION PARAPENTE/CERF-VOLANT</t>
  </si>
  <si>
    <t>REMISE EN SELETTE</t>
  </si>
  <si>
    <t>CROSS 1 18AU20 SEPT.</t>
  </si>
  <si>
    <t>GESTION MENTALE 12au16 JUILLET</t>
  </si>
  <si>
    <t>SIV 8et9 NOV.</t>
  </si>
  <si>
    <t>THERMIQUE ITINERANT 29 MAI AU 1 JUIN</t>
  </si>
  <si>
    <t>VOL HAUTE MONTAGNE</t>
  </si>
  <si>
    <t>SNOW KITE 7et8 MARS</t>
  </si>
  <si>
    <t>SNOW KITE ET WINGFOIL</t>
  </si>
  <si>
    <t>SPEED RIDING</t>
  </si>
  <si>
    <t>CHOCARD</t>
  </si>
  <si>
    <t>EQUIPE JEUNES</t>
  </si>
  <si>
    <t>Il leur faudrait minimum 2000€</t>
  </si>
  <si>
    <t>Ailes Libres Ste Baume</t>
  </si>
  <si>
    <t>REMISE EN ETAT PENTE ECOLE CUGES</t>
  </si>
  <si>
    <t>WING AU FEMININ AVRIL A JUIN+SEPT A NOV.</t>
  </si>
  <si>
    <t>ST ANDREENNE VOL LIBRES</t>
  </si>
  <si>
    <t>STAGE HANDI PARAPENTE</t>
  </si>
  <si>
    <t>ECOLE SUSPENTE</t>
  </si>
  <si>
    <t>HANDIPARAPENTE DANS LE 06</t>
  </si>
  <si>
    <t>LACHENS</t>
  </si>
  <si>
    <t xml:space="preserve">HANDIPARAPENTE </t>
  </si>
  <si>
    <t>MASSILIA KITE</t>
  </si>
  <si>
    <t>TOUR DU FRIOUL</t>
  </si>
  <si>
    <t>AILES LIBRES STE BAUME</t>
  </si>
  <si>
    <t>MISE EN PLACE DYNAMIQUE TREUIL</t>
  </si>
  <si>
    <t>D</t>
  </si>
  <si>
    <t>KITECOPTER</t>
  </si>
  <si>
    <t>STAGE SECURITE</t>
  </si>
  <si>
    <t>AILES DU LOUP</t>
  </si>
  <si>
    <t>CHAMPIONNAT DE France JUILLET</t>
  </si>
  <si>
    <t>84</t>
  </si>
  <si>
    <t>FAN DE LUNE</t>
  </si>
  <si>
    <t>ENTRETIEN ATTERO MONT VENTOUX SUD</t>
  </si>
  <si>
    <t>CHABRE CLUB</t>
  </si>
  <si>
    <t>3 COMPETITIONS INTERNATIONALES</t>
  </si>
  <si>
    <t>SERRE PONCON VOL LIBRE</t>
  </si>
  <si>
    <t>PSC 1</t>
  </si>
  <si>
    <t>CDVL 83</t>
  </si>
  <si>
    <t>JOURNEE DECOUVERTE</t>
  </si>
  <si>
    <t>IAVL</t>
  </si>
  <si>
    <t>ENTRETIEN SITE ROMANIERE</t>
  </si>
  <si>
    <t>SIV 14P</t>
  </si>
  <si>
    <t>INITIATION WINGFOIL POUR HANDICAPE</t>
  </si>
  <si>
    <t>P.S.V</t>
  </si>
  <si>
    <t>SIV</t>
  </si>
  <si>
    <t>06</t>
  </si>
  <si>
    <t>ENDURANCE WING SPIRIT</t>
  </si>
  <si>
    <t>Formation par SNSM utilisation VHF</t>
  </si>
  <si>
    <t>Formation sécurité Kite sur Montpellier</t>
  </si>
  <si>
    <t>Perfectionnement Kite au féminin Gruissan</t>
  </si>
  <si>
    <t>SORTIE ENCADREE par bateau Wingfoil&amp;parawing</t>
  </si>
  <si>
    <t>SORTIE ENCADREE par bateau Kitesurf</t>
  </si>
  <si>
    <t>Navigation itinérante 2J Kite encadré par bateau</t>
  </si>
  <si>
    <t>TOUR DE PORQUEROLLES KITE</t>
  </si>
  <si>
    <t>Perfectionnement et sécurité Kitefoil longue distance</t>
  </si>
  <si>
    <t>SORTIE KITE ENCADREE HORS PACA</t>
  </si>
  <si>
    <t>RUSTRAILES</t>
  </si>
  <si>
    <t>ENTRETIEN SITE DECO+ATTERO RUSTREL</t>
  </si>
  <si>
    <t>QUEY RAPACES</t>
  </si>
  <si>
    <t>CONFERENCE SECURITE</t>
  </si>
  <si>
    <t>STAGE MULTI NIVEAUX</t>
  </si>
  <si>
    <t>UC NAUTIQUE OCCITANIE MARS</t>
  </si>
  <si>
    <t>Part ligue  %</t>
  </si>
  <si>
    <t>STAGE INITIATION PILOTE DELT@UNIV AIX-MARSEILLE</t>
  </si>
  <si>
    <t>THERMODYNAMIC</t>
  </si>
  <si>
    <t>RENOUVELLEMENT FILET</t>
  </si>
  <si>
    <t>VOLER AU PAYS 04</t>
  </si>
  <si>
    <t>Découverte C/V et boomerang college Banon</t>
  </si>
  <si>
    <t>C/V</t>
  </si>
  <si>
    <t xml:space="preserve">Des jeunes et des ailes à Banon avec école JOKAIR </t>
  </si>
  <si>
    <t>Formation nouveau pilotes jeunes étudiants</t>
  </si>
  <si>
    <t>UBAYE PARAPENTE</t>
  </si>
  <si>
    <t>Découverte pente école college Honnorat Barcelonnette</t>
  </si>
  <si>
    <t>ACCOMPAGNATEUR CLUB LIGUE OCCITANE</t>
  </si>
  <si>
    <t>PINS VOLANTS</t>
  </si>
  <si>
    <t>REAMENAGEMENT DECOLLAGE PEY GROS</t>
  </si>
  <si>
    <t>ASAVL</t>
  </si>
  <si>
    <t>Stage initiation jeunes en situation d'exclusion</t>
  </si>
  <si>
    <t>LEI COURPATAS</t>
  </si>
  <si>
    <t>ENTRETIEN SITE L EMBARNIER</t>
  </si>
  <si>
    <t>PERFECTIONNEMENT PILOTES RECEMMENT BREVETES</t>
  </si>
  <si>
    <t>GROUPE JEUNES NORD</t>
  </si>
  <si>
    <t>En attente</t>
  </si>
  <si>
    <t>CDVL 04</t>
  </si>
  <si>
    <t>GROUPE JEUNES SAINT ANDRE</t>
  </si>
  <si>
    <t>BLANCHE ASCENDANCE</t>
  </si>
  <si>
    <t>PROVISIOIN POUR RENCONTRE</t>
  </si>
  <si>
    <t>ENTRETIEN ATTERO MONTCLAR ET DECO LES CLOTS</t>
  </si>
  <si>
    <t>ANIMATION HANDIKITE 30P OCT lors course 4 clubs hyéres</t>
  </si>
  <si>
    <t>INCLUSION HANDICAPES TRAVERS PP DU 28 MARS</t>
  </si>
  <si>
    <t>DIFFEREN CIEL</t>
  </si>
  <si>
    <t>Inclusion public Handi lors amicale à Chorges</t>
  </si>
  <si>
    <t>Loris propose 800€</t>
  </si>
  <si>
    <t>INCLUSION HANDICAPES TRAVERS PP APRES MARS</t>
  </si>
  <si>
    <t>Vir le 13.04.2026</t>
  </si>
  <si>
    <t>ENTRE CIEL ET BUECH</t>
  </si>
  <si>
    <t>DES jeunes et des ailes progression</t>
  </si>
  <si>
    <t>Vir le 14.04.2026</t>
  </si>
  <si>
    <t>Vir le 15.04.2026</t>
  </si>
  <si>
    <t>ANNULE</t>
  </si>
  <si>
    <t>FORFAIT GLOBAL 1 500€</t>
  </si>
  <si>
    <t>Tous les groupes jeunes en automne</t>
  </si>
  <si>
    <t>AILES SIGNES</t>
  </si>
  <si>
    <t>CHAMPIONNAT DE France CERF-VOLANT</t>
  </si>
  <si>
    <t>BAR SUR LOUP</t>
  </si>
  <si>
    <t>AMENAGEMENT DECOLLAGE KENNEDY</t>
  </si>
  <si>
    <t>Vir le 04.05.2026</t>
  </si>
  <si>
    <t>AU GRE DE L AIR</t>
  </si>
  <si>
    <t>AMENAGEMENT DECOLLAGE GREOLIERE</t>
  </si>
  <si>
    <t>UC NAUTIQUE JUIN</t>
  </si>
  <si>
    <t>Vir le 12.05.2026</t>
  </si>
  <si>
    <t>Vir le 19.05.2026</t>
  </si>
  <si>
    <t>LE 14.05.2026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</si>
</sst>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\ &quot;€&quot;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rgb="FF900000"/>
      <name val="Calibri"/>
      <family val="2"/>
    </font>
    <font>
      <b/>
      <i/>
      <sz val="12"/>
      <color rgb="FF9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DD0806"/>
      <name val="Calibri"/>
      <family val="2"/>
    </font>
    <font>
      <sz val="11"/>
      <color rgb="FF4F6228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9999FF"/>
      </patternFill>
    </fill>
    <fill>
      <patternFill patternType="solid">
        <fgColor rgb="FFFFFFFF"/>
        <bgColor rgb="FF9999FF"/>
      </patternFill>
    </fill>
    <fill>
      <patternFill patternType="solid">
        <fgColor rgb="FFD8E4BC"/>
        <bgColor rgb="FF9999FF"/>
      </patternFill>
    </fill>
    <fill>
      <patternFill patternType="solid">
        <fgColor rgb="FFD8E4BC"/>
        <bgColor rgb="FF000000"/>
      </patternFill>
    </fill>
    <fill>
      <patternFill patternType="solid">
        <fgColor theme="0"/>
        <bgColor rgb="FF9999FF"/>
      </patternFill>
    </fill>
    <fill>
      <patternFill patternType="solid">
        <fgColor theme="0" tint="-0.14999847407452621"/>
        <bgColor rgb="FF9999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993366"/>
      </left>
      <right/>
      <top style="double">
        <color rgb="FF993366"/>
      </top>
      <bottom/>
      <diagonal/>
    </border>
    <border>
      <left style="medium">
        <color indexed="64"/>
      </left>
      <right style="thin">
        <color rgb="FF993366"/>
      </right>
      <top style="medium">
        <color indexed="64"/>
      </top>
      <bottom/>
      <diagonal/>
    </border>
    <border>
      <left style="thin">
        <color rgb="FF993366"/>
      </left>
      <right style="thin">
        <color rgb="FF993366"/>
      </right>
      <top style="medium">
        <color indexed="64"/>
      </top>
      <bottom/>
      <diagonal/>
    </border>
    <border>
      <left style="thin">
        <color rgb="FF993366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49" fontId="4" fillId="3" borderId="1" xfId="0" applyNumberFormat="1" applyFont="1" applyFill="1" applyBorder="1" applyAlignment="1">
      <alignment horizontal="center" vertical="top" wrapText="1"/>
    </xf>
    <xf numFmtId="0" fontId="4" fillId="3" borderId="0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vertical="top" wrapText="1"/>
    </xf>
    <xf numFmtId="165" fontId="4" fillId="3" borderId="0" xfId="0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vertical="top" wrapText="1"/>
    </xf>
    <xf numFmtId="0" fontId="4" fillId="3" borderId="7" xfId="0" applyNumberFormat="1" applyFont="1" applyFill="1" applyBorder="1" applyAlignment="1">
      <alignment horizontal="center" vertical="top" wrapText="1"/>
    </xf>
    <xf numFmtId="0" fontId="4" fillId="3" borderId="7" xfId="0" applyNumberFormat="1" applyFont="1" applyFill="1" applyBorder="1" applyAlignment="1">
      <alignment horizontal="left" vertical="top" wrapText="1" indent="1"/>
    </xf>
    <xf numFmtId="0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left" vertical="center" wrapText="1" indent="1"/>
    </xf>
    <xf numFmtId="0" fontId="4" fillId="0" borderId="0" xfId="0" applyFont="1" applyFill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top" wrapText="1"/>
    </xf>
    <xf numFmtId="164" fontId="6" fillId="2" borderId="7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left" vertical="top" wrapText="1" indent="1"/>
    </xf>
    <xf numFmtId="164" fontId="6" fillId="2" borderId="8" xfId="0" applyNumberFormat="1" applyFont="1" applyFill="1" applyBorder="1" applyAlignment="1">
      <alignment vertical="top" wrapText="1"/>
    </xf>
    <xf numFmtId="49" fontId="5" fillId="3" borderId="9" xfId="0" applyNumberFormat="1" applyFont="1" applyFill="1" applyBorder="1" applyAlignment="1">
      <alignment horizontal="center" vertical="top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vertical="top" wrapText="1"/>
    </xf>
    <xf numFmtId="0" fontId="6" fillId="2" borderId="10" xfId="0" applyNumberFormat="1" applyFont="1" applyFill="1" applyBorder="1" applyAlignment="1">
      <alignment horizontal="center" vertical="top" wrapText="1"/>
    </xf>
    <xf numFmtId="0" fontId="6" fillId="2" borderId="10" xfId="0" applyNumberFormat="1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center"/>
    </xf>
    <xf numFmtId="0" fontId="4" fillId="6" borderId="0" xfId="0" applyNumberFormat="1" applyFont="1" applyFill="1" applyBorder="1" applyAlignment="1">
      <alignment horizontal="left" vertical="top" wrapText="1" indent="1"/>
    </xf>
    <xf numFmtId="0" fontId="4" fillId="6" borderId="0" xfId="0" applyNumberFormat="1" applyFont="1" applyFill="1" applyBorder="1" applyAlignment="1">
      <alignment horizontal="left" vertical="center" wrapText="1"/>
    </xf>
    <xf numFmtId="164" fontId="4" fillId="6" borderId="0" xfId="0" applyNumberFormat="1" applyFont="1" applyFill="1" applyBorder="1" applyAlignment="1">
      <alignment vertical="top" wrapText="1"/>
    </xf>
    <xf numFmtId="165" fontId="4" fillId="6" borderId="0" xfId="0" applyNumberFormat="1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top" wrapText="1"/>
    </xf>
    <xf numFmtId="0" fontId="4" fillId="6" borderId="0" xfId="0" applyNumberFormat="1" applyFont="1" applyFill="1" applyBorder="1" applyAlignment="1">
      <alignment horizontal="center" vertical="center" wrapText="1"/>
    </xf>
    <xf numFmtId="165" fontId="8" fillId="6" borderId="2" xfId="0" applyNumberFormat="1" applyFont="1" applyFill="1" applyBorder="1" applyAlignment="1">
      <alignment horizontal="right" indent="1"/>
    </xf>
    <xf numFmtId="0" fontId="4" fillId="7" borderId="0" xfId="0" applyNumberFormat="1" applyFont="1" applyFill="1" applyBorder="1" applyAlignment="1">
      <alignment horizontal="left" vertical="top" wrapText="1" indent="1"/>
    </xf>
    <xf numFmtId="0" fontId="4" fillId="7" borderId="0" xfId="0" applyNumberFormat="1" applyFont="1" applyFill="1" applyBorder="1" applyAlignment="1">
      <alignment horizontal="left" vertical="center" wrapText="1"/>
    </xf>
    <xf numFmtId="164" fontId="4" fillId="7" borderId="0" xfId="0" applyNumberFormat="1" applyFont="1" applyFill="1" applyBorder="1" applyAlignment="1">
      <alignment vertical="top" wrapText="1"/>
    </xf>
    <xf numFmtId="0" fontId="4" fillId="7" borderId="0" xfId="0" applyNumberFormat="1" applyFont="1" applyFill="1" applyBorder="1" applyAlignment="1">
      <alignment horizontal="center" vertical="top" wrapText="1"/>
    </xf>
    <xf numFmtId="165" fontId="4" fillId="7" borderId="0" xfId="0" applyNumberFormat="1" applyFont="1" applyFill="1" applyBorder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top" wrapText="1"/>
    </xf>
    <xf numFmtId="0" fontId="4" fillId="7" borderId="0" xfId="0" applyNumberFormat="1" applyFont="1" applyFill="1" applyBorder="1" applyAlignment="1">
      <alignment horizontal="center" vertical="center" wrapText="1"/>
    </xf>
    <xf numFmtId="0" fontId="0" fillId="9" borderId="0" xfId="0" applyFill="1"/>
    <xf numFmtId="0" fontId="3" fillId="2" borderId="12" xfId="0" quotePrefix="1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2" fillId="2" borderId="13" xfId="0" quotePrefix="1" applyNumberFormat="1" applyFont="1" applyFill="1" applyBorder="1" applyAlignment="1">
      <alignment horizontal="center" vertical="center" wrapText="1"/>
    </xf>
    <xf numFmtId="0" fontId="3" fillId="2" borderId="14" xfId="0" quotePrefix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left" vertical="top" wrapText="1" indent="1"/>
    </xf>
    <xf numFmtId="0" fontId="4" fillId="7" borderId="1" xfId="0" applyNumberFormat="1" applyFont="1" applyFill="1" applyBorder="1" applyAlignment="1">
      <alignment horizontal="left" vertical="top" wrapText="1" indent="1"/>
    </xf>
    <xf numFmtId="0" fontId="5" fillId="4" borderId="6" xfId="0" applyNumberFormat="1" applyFont="1" applyFill="1" applyBorder="1" applyAlignment="1">
      <alignment horizontal="center" vertical="top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5" borderId="6" xfId="0" applyFont="1" applyFill="1" applyBorder="1" applyAlignment="1">
      <alignment horizontal="center"/>
    </xf>
    <xf numFmtId="0" fontId="5" fillId="3" borderId="6" xfId="0" applyNumberFormat="1" applyFont="1" applyFill="1" applyBorder="1" applyAlignment="1">
      <alignment horizontal="left" vertical="top" wrapText="1" indent="1"/>
    </xf>
    <xf numFmtId="164" fontId="6" fillId="2" borderId="8" xfId="0" applyNumberFormat="1" applyFont="1" applyFill="1" applyBorder="1" applyAlignment="1">
      <alignment vertical="center" wrapText="1"/>
    </xf>
    <xf numFmtId="0" fontId="5" fillId="3" borderId="9" xfId="0" applyNumberFormat="1" applyFont="1" applyFill="1" applyBorder="1" applyAlignment="1">
      <alignment horizontal="left" vertical="top" wrapText="1" indent="1"/>
    </xf>
    <xf numFmtId="164" fontId="6" fillId="2" borderId="15" xfId="0" applyNumberFormat="1" applyFont="1" applyFill="1" applyBorder="1" applyAlignment="1">
      <alignment vertical="top" wrapText="1"/>
    </xf>
    <xf numFmtId="165" fontId="8" fillId="7" borderId="2" xfId="0" applyNumberFormat="1" applyFont="1" applyFill="1" applyBorder="1" applyAlignment="1">
      <alignment horizontal="right" indent="1"/>
    </xf>
    <xf numFmtId="49" fontId="0" fillId="9" borderId="0" xfId="0" applyNumberFormat="1" applyFill="1" applyAlignment="1">
      <alignment horizontal="center"/>
    </xf>
    <xf numFmtId="165" fontId="9" fillId="6" borderId="2" xfId="0" applyNumberFormat="1" applyFont="1" applyFill="1" applyBorder="1" applyAlignment="1">
      <alignment horizontal="right" indent="1"/>
    </xf>
    <xf numFmtId="165" fontId="9" fillId="7" borderId="2" xfId="0" applyNumberFormat="1" applyFont="1" applyFill="1" applyBorder="1" applyAlignment="1">
      <alignment horizontal="right" indent="1"/>
    </xf>
    <xf numFmtId="165" fontId="10" fillId="7" borderId="2" xfId="0" applyNumberFormat="1" applyFont="1" applyFill="1" applyBorder="1" applyAlignment="1">
      <alignment horizontal="right" indent="1"/>
    </xf>
    <xf numFmtId="165" fontId="10" fillId="6" borderId="2" xfId="0" applyNumberFormat="1" applyFont="1" applyFill="1" applyBorder="1" applyAlignment="1">
      <alignment horizontal="right" indent="1"/>
    </xf>
    <xf numFmtId="165" fontId="11" fillId="3" borderId="2" xfId="0" applyNumberFormat="1" applyFont="1" applyFill="1" applyBorder="1" applyAlignment="1">
      <alignment horizontal="right" indent="1"/>
    </xf>
    <xf numFmtId="49" fontId="2" fillId="2" borderId="11" xfId="0" quotePrefix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center"/>
    </xf>
    <xf numFmtId="49" fontId="0" fillId="0" borderId="0" xfId="0" applyNumberFormat="1"/>
    <xf numFmtId="164" fontId="0" fillId="8" borderId="0" xfId="0" applyNumberFormat="1" applyFill="1"/>
    <xf numFmtId="165" fontId="7" fillId="7" borderId="0" xfId="0" applyNumberFormat="1" applyFont="1" applyFill="1" applyBorder="1" applyAlignment="1">
      <alignment vertical="center" wrapText="1"/>
    </xf>
    <xf numFmtId="0" fontId="0" fillId="9" borderId="0" xfId="0" applyFill="1" applyAlignment="1">
      <alignment horizontal="center"/>
    </xf>
    <xf numFmtId="164" fontId="0" fillId="9" borderId="0" xfId="0" applyNumberFormat="1" applyFill="1"/>
    <xf numFmtId="165" fontId="0" fillId="9" borderId="0" xfId="0" applyNumberFormat="1" applyFill="1"/>
    <xf numFmtId="49" fontId="4" fillId="6" borderId="3" xfId="0" applyNumberFormat="1" applyFont="1" applyFill="1" applyBorder="1" applyAlignment="1">
      <alignment horizontal="center" vertical="top" wrapText="1"/>
    </xf>
    <xf numFmtId="0" fontId="4" fillId="9" borderId="3" xfId="0" applyFont="1" applyFill="1" applyBorder="1"/>
    <xf numFmtId="0" fontId="4" fillId="6" borderId="4" xfId="0" applyNumberFormat="1" applyFont="1" applyFill="1" applyBorder="1" applyAlignment="1">
      <alignment horizontal="left" vertical="top" wrapText="1" indent="1"/>
    </xf>
    <xf numFmtId="0" fontId="4" fillId="6" borderId="4" xfId="0" applyNumberFormat="1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vertical="top" wrapText="1"/>
    </xf>
    <xf numFmtId="165" fontId="4" fillId="6" borderId="4" xfId="0" applyNumberFormat="1" applyFont="1" applyFill="1" applyBorder="1" applyAlignment="1">
      <alignment vertical="center" wrapText="1"/>
    </xf>
    <xf numFmtId="165" fontId="11" fillId="6" borderId="5" xfId="0" applyNumberFormat="1" applyFont="1" applyFill="1" applyBorder="1" applyAlignment="1">
      <alignment horizontal="right" indent="1"/>
    </xf>
    <xf numFmtId="49" fontId="10" fillId="6" borderId="1" xfId="0" applyNumberFormat="1" applyFont="1" applyFill="1" applyBorder="1" applyAlignment="1">
      <alignment horizontal="center" vertical="top" wrapText="1"/>
    </xf>
    <xf numFmtId="0" fontId="10" fillId="6" borderId="1" xfId="0" applyNumberFormat="1" applyFont="1" applyFill="1" applyBorder="1" applyAlignment="1">
      <alignment horizontal="left" vertical="top" wrapText="1" indent="1"/>
    </xf>
    <xf numFmtId="0" fontId="10" fillId="6" borderId="0" xfId="0" applyNumberFormat="1" applyFont="1" applyFill="1" applyBorder="1" applyAlignment="1">
      <alignment horizontal="left" vertical="center" wrapText="1"/>
    </xf>
    <xf numFmtId="0" fontId="10" fillId="6" borderId="0" xfId="0" applyNumberFormat="1" applyFont="1" applyFill="1" applyBorder="1" applyAlignment="1">
      <alignment horizontal="center" vertical="center" wrapText="1"/>
    </xf>
    <xf numFmtId="164" fontId="10" fillId="6" borderId="0" xfId="0" applyNumberFormat="1" applyFont="1" applyFill="1" applyBorder="1" applyAlignment="1">
      <alignment vertical="top" wrapText="1"/>
    </xf>
    <xf numFmtId="165" fontId="10" fillId="6" borderId="0" xfId="0" applyNumberFormat="1" applyFont="1" applyFill="1" applyBorder="1" applyAlignment="1">
      <alignment vertical="center" wrapText="1"/>
    </xf>
    <xf numFmtId="0" fontId="10" fillId="6" borderId="0" xfId="0" applyNumberFormat="1" applyFont="1" applyFill="1" applyBorder="1" applyAlignment="1">
      <alignment horizontal="left" vertical="top" wrapText="1" indent="1"/>
    </xf>
    <xf numFmtId="49" fontId="4" fillId="6" borderId="0" xfId="0" applyNumberFormat="1" applyFont="1" applyFill="1" applyBorder="1" applyAlignment="1">
      <alignment horizontal="center" vertical="top" wrapText="1"/>
    </xf>
    <xf numFmtId="165" fontId="7" fillId="6" borderId="0" xfId="0" applyNumberFormat="1" applyFont="1" applyFill="1" applyBorder="1" applyAlignment="1">
      <alignment vertical="center" wrapText="1"/>
    </xf>
    <xf numFmtId="0" fontId="0" fillId="8" borderId="0" xfId="0" applyFill="1"/>
    <xf numFmtId="0" fontId="0" fillId="8" borderId="0" xfId="0" applyFill="1" applyAlignment="1">
      <alignment horizontal="center"/>
    </xf>
    <xf numFmtId="0" fontId="4" fillId="7" borderId="1" xfId="0" applyNumberFormat="1" applyFont="1" applyFill="1" applyBorder="1" applyAlignment="1">
      <alignment horizontal="center" vertical="top" wrapText="1"/>
    </xf>
    <xf numFmtId="49" fontId="4" fillId="7" borderId="0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0" fillId="0" borderId="0" xfId="0" applyAlignment="1">
      <alignment horizontal="center"/>
    </xf>
    <xf numFmtId="10" fontId="4" fillId="6" borderId="0" xfId="0" applyNumberFormat="1" applyFont="1" applyFill="1" applyBorder="1" applyAlignment="1">
      <alignment horizontal="center" vertical="top" wrapText="1"/>
    </xf>
    <xf numFmtId="10" fontId="4" fillId="7" borderId="0" xfId="0" applyNumberFormat="1" applyFont="1" applyFill="1" applyBorder="1" applyAlignment="1">
      <alignment horizontal="center" vertical="top" wrapText="1"/>
    </xf>
    <xf numFmtId="10" fontId="4" fillId="3" borderId="0" xfId="0" applyNumberFormat="1" applyFont="1" applyFill="1" applyBorder="1" applyAlignment="1">
      <alignment horizontal="center" vertical="top" wrapText="1"/>
    </xf>
    <xf numFmtId="164" fontId="4" fillId="7" borderId="0" xfId="0" applyNumberFormat="1" applyFont="1" applyFill="1" applyBorder="1" applyAlignment="1">
      <alignment horizontal="right" vertical="top" wrapText="1"/>
    </xf>
    <xf numFmtId="164" fontId="4" fillId="6" borderId="0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topLeftCell="A61" zoomScale="90" zoomScaleNormal="90" workbookViewId="0">
      <selection activeCell="B85" sqref="B85"/>
    </sheetView>
  </sheetViews>
  <sheetFormatPr baseColWidth="10" defaultRowHeight="15"/>
  <cols>
    <col min="1" max="1" width="6" style="67" customWidth="1"/>
    <col min="2" max="2" width="31.42578125" customWidth="1"/>
    <col min="3" max="3" width="51.7109375" customWidth="1"/>
    <col min="4" max="4" width="11.28515625" customWidth="1"/>
    <col min="5" max="5" width="14.7109375" customWidth="1"/>
    <col min="6" max="6" width="15.140625" customWidth="1"/>
    <col min="7" max="7" width="7.5703125" customWidth="1"/>
    <col min="8" max="8" width="14" customWidth="1"/>
    <col min="9" max="9" width="53.140625" customWidth="1"/>
    <col min="10" max="10" width="12.140625" customWidth="1"/>
  </cols>
  <sheetData>
    <row r="1" spans="1:10" ht="57" customHeight="1" thickTop="1">
      <c r="A1" s="64" t="s">
        <v>0</v>
      </c>
      <c r="B1" s="43" t="s">
        <v>1</v>
      </c>
      <c r="C1" s="44" t="s">
        <v>2</v>
      </c>
      <c r="D1" s="45" t="s">
        <v>3</v>
      </c>
      <c r="E1" s="44" t="s">
        <v>4</v>
      </c>
      <c r="F1" s="44" t="s">
        <v>5</v>
      </c>
      <c r="G1" s="44" t="s">
        <v>102</v>
      </c>
      <c r="H1" s="45" t="s">
        <v>6</v>
      </c>
      <c r="I1" s="44" t="s">
        <v>7</v>
      </c>
      <c r="J1" s="46" t="s">
        <v>8</v>
      </c>
    </row>
    <row r="2" spans="1:10" s="42" customFormat="1" ht="14.65" customHeight="1">
      <c r="A2" s="40"/>
      <c r="B2" s="48" t="s">
        <v>36</v>
      </c>
      <c r="C2" s="36" t="s">
        <v>37</v>
      </c>
      <c r="D2" s="41" t="s">
        <v>38</v>
      </c>
      <c r="E2" s="37">
        <v>4740</v>
      </c>
      <c r="F2" s="37"/>
      <c r="G2" s="38"/>
      <c r="H2" s="39">
        <v>300</v>
      </c>
      <c r="I2" s="35" t="s">
        <v>151</v>
      </c>
      <c r="J2" s="60">
        <v>300</v>
      </c>
    </row>
    <row r="3" spans="1:10" s="42" customFormat="1" ht="14.65" customHeight="1">
      <c r="A3" s="32"/>
      <c r="B3" s="47" t="s">
        <v>36</v>
      </c>
      <c r="C3" s="29" t="s">
        <v>39</v>
      </c>
      <c r="D3" s="33" t="s">
        <v>38</v>
      </c>
      <c r="E3" s="30">
        <v>3920</v>
      </c>
      <c r="F3" s="30">
        <v>1200</v>
      </c>
      <c r="G3" s="95">
        <f>F3/E3</f>
        <v>0.30612244897959184</v>
      </c>
      <c r="H3" s="31">
        <v>0</v>
      </c>
      <c r="I3" s="28"/>
      <c r="J3" s="59"/>
    </row>
    <row r="4" spans="1:10" s="42" customFormat="1" ht="14.65" customHeight="1">
      <c r="A4" s="40"/>
      <c r="B4" s="48" t="s">
        <v>36</v>
      </c>
      <c r="C4" s="36" t="s">
        <v>40</v>
      </c>
      <c r="D4" s="41" t="s">
        <v>38</v>
      </c>
      <c r="E4" s="37">
        <v>3920</v>
      </c>
      <c r="F4" s="37">
        <v>960</v>
      </c>
      <c r="G4" s="96">
        <f t="shared" ref="G4:G17" si="0">F4/E4</f>
        <v>0.24489795918367346</v>
      </c>
      <c r="H4" s="39">
        <v>960</v>
      </c>
      <c r="I4" s="35"/>
      <c r="J4" s="60"/>
    </row>
    <row r="5" spans="1:10" s="42" customFormat="1" ht="14.65" customHeight="1">
      <c r="A5" s="32"/>
      <c r="B5" s="47" t="s">
        <v>36</v>
      </c>
      <c r="C5" s="29" t="s">
        <v>41</v>
      </c>
      <c r="D5" s="33" t="s">
        <v>38</v>
      </c>
      <c r="E5" s="30">
        <v>3920</v>
      </c>
      <c r="F5" s="30">
        <v>840</v>
      </c>
      <c r="G5" s="95">
        <f t="shared" si="0"/>
        <v>0.21428571428571427</v>
      </c>
      <c r="H5" s="31">
        <v>720</v>
      </c>
      <c r="I5" s="28"/>
      <c r="J5" s="59"/>
    </row>
    <row r="6" spans="1:10" s="42" customFormat="1" ht="14.65" customHeight="1">
      <c r="A6" s="40"/>
      <c r="B6" s="48" t="s">
        <v>36</v>
      </c>
      <c r="C6" s="89" t="s">
        <v>42</v>
      </c>
      <c r="D6" s="90" t="s">
        <v>38</v>
      </c>
      <c r="E6" s="68">
        <v>5250</v>
      </c>
      <c r="F6" s="68">
        <v>600</v>
      </c>
      <c r="G6" s="96">
        <f t="shared" si="0"/>
        <v>0.11428571428571428</v>
      </c>
      <c r="H6" s="39">
        <v>600</v>
      </c>
      <c r="I6" s="35"/>
      <c r="J6" s="60"/>
    </row>
    <row r="7" spans="1:10" ht="14.65" customHeight="1">
      <c r="A7" s="32"/>
      <c r="B7" s="47" t="s">
        <v>36</v>
      </c>
      <c r="C7" s="29" t="s">
        <v>43</v>
      </c>
      <c r="D7" s="33" t="s">
        <v>38</v>
      </c>
      <c r="E7" s="71">
        <v>3040</v>
      </c>
      <c r="F7" s="71">
        <v>480</v>
      </c>
      <c r="G7" s="95">
        <f t="shared" si="0"/>
        <v>0.15789473684210525</v>
      </c>
      <c r="H7" s="31">
        <v>480</v>
      </c>
      <c r="I7" s="28"/>
      <c r="J7" s="59"/>
    </row>
    <row r="8" spans="1:10" ht="14.65" customHeight="1">
      <c r="A8" s="40"/>
      <c r="B8" s="48" t="s">
        <v>36</v>
      </c>
      <c r="C8" s="36" t="s">
        <v>44</v>
      </c>
      <c r="D8" s="41" t="s">
        <v>38</v>
      </c>
      <c r="E8" s="68">
        <v>3920</v>
      </c>
      <c r="F8" s="68">
        <v>840</v>
      </c>
      <c r="G8" s="96">
        <f t="shared" si="0"/>
        <v>0.21428571428571427</v>
      </c>
      <c r="H8" s="39">
        <v>840</v>
      </c>
      <c r="I8" s="35" t="s">
        <v>12</v>
      </c>
      <c r="J8" s="60"/>
    </row>
    <row r="9" spans="1:10" ht="14.65" customHeight="1">
      <c r="A9" s="32"/>
      <c r="B9" s="47" t="s">
        <v>36</v>
      </c>
      <c r="C9" s="29" t="s">
        <v>45</v>
      </c>
      <c r="D9" s="33" t="s">
        <v>38</v>
      </c>
      <c r="E9" s="71">
        <v>1260</v>
      </c>
      <c r="F9" s="71">
        <v>270</v>
      </c>
      <c r="G9" s="95">
        <f t="shared" si="0"/>
        <v>0.21428571428571427</v>
      </c>
      <c r="H9" s="31">
        <v>270</v>
      </c>
      <c r="I9" s="28"/>
      <c r="J9" s="59"/>
    </row>
    <row r="10" spans="1:10" ht="14.65" customHeight="1">
      <c r="A10" s="40"/>
      <c r="B10" s="48" t="s">
        <v>36</v>
      </c>
      <c r="C10" s="36" t="s">
        <v>46</v>
      </c>
      <c r="D10" s="41" t="s">
        <v>28</v>
      </c>
      <c r="E10" s="68">
        <v>2400</v>
      </c>
      <c r="F10" s="68">
        <v>480</v>
      </c>
      <c r="G10" s="96">
        <f t="shared" si="0"/>
        <v>0.2</v>
      </c>
      <c r="H10" s="39">
        <v>480</v>
      </c>
      <c r="I10" s="35"/>
      <c r="J10" s="60"/>
    </row>
    <row r="11" spans="1:10" ht="14.65" customHeight="1">
      <c r="A11" s="32"/>
      <c r="B11" s="47" t="s">
        <v>36</v>
      </c>
      <c r="C11" s="29" t="s">
        <v>47</v>
      </c>
      <c r="D11" s="33" t="s">
        <v>28</v>
      </c>
      <c r="E11" s="71">
        <v>800</v>
      </c>
      <c r="F11" s="71">
        <v>480</v>
      </c>
      <c r="G11" s="95">
        <f t="shared" si="0"/>
        <v>0.6</v>
      </c>
      <c r="H11" s="31">
        <v>480</v>
      </c>
      <c r="I11" s="28"/>
      <c r="J11" s="60"/>
    </row>
    <row r="12" spans="1:10" ht="14.65" customHeight="1">
      <c r="A12" s="40"/>
      <c r="B12" s="48" t="s">
        <v>36</v>
      </c>
      <c r="C12" s="36" t="s">
        <v>37</v>
      </c>
      <c r="D12" s="41" t="s">
        <v>38</v>
      </c>
      <c r="E12" s="68">
        <v>4740</v>
      </c>
      <c r="F12" s="68">
        <v>600</v>
      </c>
      <c r="G12" s="96">
        <f t="shared" si="0"/>
        <v>0.12658227848101267</v>
      </c>
      <c r="H12" s="39">
        <v>300</v>
      </c>
      <c r="I12" s="35"/>
      <c r="J12" s="60"/>
    </row>
    <row r="13" spans="1:10" ht="14.65" customHeight="1">
      <c r="A13" s="32"/>
      <c r="B13" s="47" t="s">
        <v>36</v>
      </c>
      <c r="C13" s="29" t="s">
        <v>48</v>
      </c>
      <c r="D13" s="33" t="s">
        <v>38</v>
      </c>
      <c r="E13" s="71">
        <v>750</v>
      </c>
      <c r="F13" s="71">
        <v>150</v>
      </c>
      <c r="G13" s="95">
        <f t="shared" si="0"/>
        <v>0.2</v>
      </c>
      <c r="H13" s="31">
        <v>0</v>
      </c>
      <c r="I13" s="28" t="s">
        <v>139</v>
      </c>
      <c r="J13" s="60"/>
    </row>
    <row r="14" spans="1:10" ht="14.65" customHeight="1">
      <c r="A14" s="40"/>
      <c r="B14" s="48" t="s">
        <v>63</v>
      </c>
      <c r="C14" s="36" t="s">
        <v>103</v>
      </c>
      <c r="D14" s="41" t="s">
        <v>65</v>
      </c>
      <c r="E14" s="68">
        <v>6500</v>
      </c>
      <c r="F14" s="68">
        <v>1300</v>
      </c>
      <c r="G14" s="96">
        <f t="shared" si="0"/>
        <v>0.2</v>
      </c>
      <c r="H14" s="39">
        <v>300</v>
      </c>
      <c r="I14" s="35"/>
      <c r="J14" s="60"/>
    </row>
    <row r="15" spans="1:10" ht="14.65" customHeight="1">
      <c r="A15" s="40" t="s">
        <v>85</v>
      </c>
      <c r="B15" s="48" t="s">
        <v>86</v>
      </c>
      <c r="C15" s="36" t="s">
        <v>89</v>
      </c>
      <c r="D15" s="41" t="s">
        <v>28</v>
      </c>
      <c r="E15" s="68">
        <v>800</v>
      </c>
      <c r="F15" s="68">
        <v>120</v>
      </c>
      <c r="G15" s="96">
        <f t="shared" si="0"/>
        <v>0.15</v>
      </c>
      <c r="H15" s="39"/>
      <c r="I15" s="35"/>
      <c r="J15" s="60"/>
    </row>
    <row r="16" spans="1:10" ht="14.65" customHeight="1">
      <c r="A16" s="32"/>
      <c r="B16" s="47" t="s">
        <v>36</v>
      </c>
      <c r="C16" s="29" t="s">
        <v>30</v>
      </c>
      <c r="D16" s="33" t="s">
        <v>28</v>
      </c>
      <c r="E16" s="71">
        <v>1200</v>
      </c>
      <c r="F16" s="71">
        <v>400</v>
      </c>
      <c r="G16" s="95">
        <f t="shared" si="0"/>
        <v>0.33333333333333331</v>
      </c>
      <c r="H16" s="31">
        <v>300</v>
      </c>
      <c r="I16" s="28"/>
      <c r="J16" s="59"/>
    </row>
    <row r="17" spans="1:10" ht="14.65" customHeight="1">
      <c r="A17" s="40"/>
      <c r="B17" s="48" t="s">
        <v>27</v>
      </c>
      <c r="C17" s="36" t="s">
        <v>54</v>
      </c>
      <c r="D17" s="41" t="s">
        <v>28</v>
      </c>
      <c r="E17" s="68">
        <v>6000</v>
      </c>
      <c r="F17" s="68">
        <v>1000</v>
      </c>
      <c r="G17" s="96">
        <f t="shared" si="0"/>
        <v>0.16666666666666666</v>
      </c>
      <c r="H17" s="39">
        <v>300</v>
      </c>
      <c r="I17" s="35" t="s">
        <v>12</v>
      </c>
      <c r="J17" s="60"/>
    </row>
    <row r="18" spans="1:10" ht="14.65" customHeight="1">
      <c r="A18" s="5"/>
      <c r="B18" s="49" t="s">
        <v>9</v>
      </c>
      <c r="C18" s="6" t="s">
        <v>10</v>
      </c>
      <c r="D18" s="7"/>
      <c r="E18" s="8">
        <f>SUM(E2:E17)</f>
        <v>53160</v>
      </c>
      <c r="F18" s="8">
        <f>SUM(F2:F17)</f>
        <v>9720</v>
      </c>
      <c r="G18" s="9"/>
      <c r="H18" s="8">
        <f>SUM(H2:H17)</f>
        <v>6330</v>
      </c>
      <c r="I18" s="10"/>
      <c r="J18" s="20"/>
    </row>
    <row r="19" spans="1:10" ht="14.65" customHeight="1">
      <c r="A19" s="32" t="s">
        <v>26</v>
      </c>
      <c r="B19" s="47" t="s">
        <v>63</v>
      </c>
      <c r="C19" s="29" t="s">
        <v>64</v>
      </c>
      <c r="D19" s="33" t="s">
        <v>65</v>
      </c>
      <c r="E19" s="30">
        <v>400</v>
      </c>
      <c r="F19" s="30">
        <v>150</v>
      </c>
      <c r="G19" s="95">
        <f>F19/E19</f>
        <v>0.375</v>
      </c>
      <c r="H19" s="31">
        <v>150</v>
      </c>
      <c r="I19" s="28" t="s">
        <v>134</v>
      </c>
      <c r="J19" s="62">
        <v>150</v>
      </c>
    </row>
    <row r="20" spans="1:10" ht="14.65" customHeight="1">
      <c r="A20" s="40" t="s">
        <v>26</v>
      </c>
      <c r="B20" s="48" t="s">
        <v>83</v>
      </c>
      <c r="C20" s="36" t="s">
        <v>76</v>
      </c>
      <c r="D20" s="41" t="s">
        <v>38</v>
      </c>
      <c r="E20" s="37">
        <v>600</v>
      </c>
      <c r="F20" s="37">
        <v>300</v>
      </c>
      <c r="G20" s="96">
        <f>F20/E20</f>
        <v>0.5</v>
      </c>
      <c r="H20" s="39">
        <v>300</v>
      </c>
      <c r="I20" s="35"/>
      <c r="J20" s="61"/>
    </row>
    <row r="21" spans="1:10" ht="14.65" customHeight="1">
      <c r="A21" s="32" t="s">
        <v>26</v>
      </c>
      <c r="B21" s="47" t="s">
        <v>66</v>
      </c>
      <c r="C21" s="29" t="s">
        <v>67</v>
      </c>
      <c r="D21" s="33" t="s">
        <v>28</v>
      </c>
      <c r="E21" s="30">
        <v>450</v>
      </c>
      <c r="F21" s="30">
        <v>100</v>
      </c>
      <c r="G21" s="95">
        <f t="shared" ref="G21:G35" si="1">F21/E21</f>
        <v>0.22222222222222221</v>
      </c>
      <c r="H21" s="31">
        <v>100</v>
      </c>
      <c r="I21" s="28"/>
      <c r="J21" s="62" t="s">
        <v>12</v>
      </c>
    </row>
    <row r="22" spans="1:10" ht="14.65" customHeight="1">
      <c r="A22" s="40"/>
      <c r="B22" s="48" t="s">
        <v>75</v>
      </c>
      <c r="C22" s="36" t="s">
        <v>76</v>
      </c>
      <c r="D22" s="41" t="s">
        <v>38</v>
      </c>
      <c r="E22" s="37">
        <v>900</v>
      </c>
      <c r="F22" s="37">
        <v>450</v>
      </c>
      <c r="G22" s="96">
        <f t="shared" si="1"/>
        <v>0.5</v>
      </c>
      <c r="H22" s="39">
        <v>450</v>
      </c>
      <c r="I22" s="35" t="s">
        <v>138</v>
      </c>
      <c r="J22" s="61">
        <v>210</v>
      </c>
    </row>
    <row r="23" spans="1:10" ht="14.65" customHeight="1">
      <c r="A23" s="32" t="s">
        <v>85</v>
      </c>
      <c r="B23" s="47" t="s">
        <v>86</v>
      </c>
      <c r="C23" s="29" t="s">
        <v>87</v>
      </c>
      <c r="D23" s="33" t="s">
        <v>28</v>
      </c>
      <c r="E23" s="30">
        <v>1440</v>
      </c>
      <c r="F23" s="30">
        <v>460</v>
      </c>
      <c r="G23" s="95">
        <f t="shared" si="1"/>
        <v>0.31944444444444442</v>
      </c>
      <c r="H23" s="31"/>
      <c r="I23" s="28" t="s">
        <v>140</v>
      </c>
      <c r="J23" s="62"/>
    </row>
    <row r="24" spans="1:10" ht="14.65" customHeight="1">
      <c r="A24" s="40" t="s">
        <v>85</v>
      </c>
      <c r="B24" s="48" t="s">
        <v>86</v>
      </c>
      <c r="C24" s="36" t="s">
        <v>88</v>
      </c>
      <c r="D24" s="41" t="s">
        <v>28</v>
      </c>
      <c r="E24" s="37">
        <v>1920</v>
      </c>
      <c r="F24" s="37">
        <v>580</v>
      </c>
      <c r="G24" s="96">
        <f t="shared" si="1"/>
        <v>0.30208333333333331</v>
      </c>
      <c r="H24" s="39"/>
      <c r="I24" s="35"/>
      <c r="J24" s="61"/>
    </row>
    <row r="25" spans="1:10" ht="14.65" customHeight="1">
      <c r="A25" s="32" t="s">
        <v>85</v>
      </c>
      <c r="B25" s="47" t="s">
        <v>86</v>
      </c>
      <c r="C25" s="29" t="s">
        <v>94</v>
      </c>
      <c r="D25" s="33" t="s">
        <v>28</v>
      </c>
      <c r="E25" s="30">
        <v>1800</v>
      </c>
      <c r="F25" s="30">
        <v>600</v>
      </c>
      <c r="G25" s="95">
        <f t="shared" si="1"/>
        <v>0.33333333333333331</v>
      </c>
      <c r="H25" s="31"/>
      <c r="I25" s="28"/>
      <c r="J25" s="62"/>
    </row>
    <row r="26" spans="1:10" ht="14.65" customHeight="1">
      <c r="A26" s="40" t="s">
        <v>26</v>
      </c>
      <c r="B26" s="48" t="s">
        <v>79</v>
      </c>
      <c r="C26" s="36" t="s">
        <v>81</v>
      </c>
      <c r="D26" s="41" t="s">
        <v>38</v>
      </c>
      <c r="E26" s="37">
        <v>6160</v>
      </c>
      <c r="F26" s="37">
        <v>700</v>
      </c>
      <c r="G26" s="96">
        <f t="shared" si="1"/>
        <v>0.11363636363636363</v>
      </c>
      <c r="H26" s="39">
        <v>700</v>
      </c>
      <c r="I26" s="35"/>
      <c r="J26" s="61"/>
    </row>
    <row r="27" spans="1:10" ht="14.65" customHeight="1">
      <c r="A27" s="32"/>
      <c r="B27" s="47" t="s">
        <v>98</v>
      </c>
      <c r="C27" s="29" t="s">
        <v>100</v>
      </c>
      <c r="D27" s="33" t="s">
        <v>38</v>
      </c>
      <c r="E27" s="30">
        <v>2112</v>
      </c>
      <c r="F27" s="99">
        <v>400</v>
      </c>
      <c r="G27" s="95">
        <f t="shared" si="1"/>
        <v>0.18939393939393939</v>
      </c>
      <c r="H27" s="31">
        <v>400</v>
      </c>
      <c r="I27" s="28"/>
      <c r="J27" s="62"/>
    </row>
    <row r="28" spans="1:10" ht="14.65" customHeight="1">
      <c r="A28" s="40"/>
      <c r="B28" s="48" t="s">
        <v>98</v>
      </c>
      <c r="C28" s="36" t="s">
        <v>99</v>
      </c>
      <c r="D28" s="41" t="s">
        <v>38</v>
      </c>
      <c r="E28" s="37">
        <v>500</v>
      </c>
      <c r="F28" s="98">
        <v>230</v>
      </c>
      <c r="G28" s="96">
        <f t="shared" si="1"/>
        <v>0.46</v>
      </c>
      <c r="H28" s="39">
        <v>230</v>
      </c>
      <c r="I28" s="35" t="s">
        <v>137</v>
      </c>
      <c r="J28" s="61">
        <v>230</v>
      </c>
    </row>
    <row r="29" spans="1:10" ht="14.65" customHeight="1">
      <c r="A29" s="40"/>
      <c r="B29" s="48" t="s">
        <v>83</v>
      </c>
      <c r="C29" s="36" t="s">
        <v>113</v>
      </c>
      <c r="D29" s="41" t="s">
        <v>38</v>
      </c>
      <c r="E29" s="37">
        <v>400</v>
      </c>
      <c r="F29" s="37">
        <v>100</v>
      </c>
      <c r="G29" s="96">
        <f t="shared" si="1"/>
        <v>0.25</v>
      </c>
      <c r="H29" s="39">
        <v>100</v>
      </c>
      <c r="I29" s="35"/>
      <c r="J29" s="61"/>
    </row>
    <row r="30" spans="1:10" ht="14.65" customHeight="1">
      <c r="A30" s="32" t="s">
        <v>26</v>
      </c>
      <c r="B30" s="47" t="s">
        <v>83</v>
      </c>
      <c r="C30" s="29" t="s">
        <v>84</v>
      </c>
      <c r="D30" s="33" t="s">
        <v>38</v>
      </c>
      <c r="E30" s="30">
        <v>3520</v>
      </c>
      <c r="F30" s="30">
        <v>200</v>
      </c>
      <c r="G30" s="95">
        <f t="shared" si="1"/>
        <v>5.6818181818181816E-2</v>
      </c>
      <c r="H30" s="31">
        <v>200</v>
      </c>
      <c r="I30" s="28" t="s">
        <v>150</v>
      </c>
      <c r="J30" s="62">
        <v>160</v>
      </c>
    </row>
    <row r="31" spans="1:10" ht="14.65" customHeight="1">
      <c r="A31" s="40" t="s">
        <v>85</v>
      </c>
      <c r="B31" s="48" t="s">
        <v>118</v>
      </c>
      <c r="C31" s="36" t="s">
        <v>120</v>
      </c>
      <c r="D31" s="41" t="s">
        <v>38</v>
      </c>
      <c r="E31" s="37">
        <v>5920</v>
      </c>
      <c r="F31" s="37">
        <v>1776</v>
      </c>
      <c r="G31" s="96">
        <f t="shared" si="1"/>
        <v>0.3</v>
      </c>
      <c r="H31" s="39">
        <v>500</v>
      </c>
      <c r="I31" s="35"/>
      <c r="J31" s="61"/>
    </row>
    <row r="32" spans="1:10" ht="14.65" customHeight="1">
      <c r="A32" s="32"/>
      <c r="B32" s="47" t="s">
        <v>63</v>
      </c>
      <c r="C32" s="29" t="s">
        <v>110</v>
      </c>
      <c r="D32" s="33" t="s">
        <v>38</v>
      </c>
      <c r="E32" s="30">
        <v>6500</v>
      </c>
      <c r="F32" s="30">
        <v>300</v>
      </c>
      <c r="G32" s="95">
        <f t="shared" si="1"/>
        <v>4.6153846153846156E-2</v>
      </c>
      <c r="H32" s="31">
        <v>150</v>
      </c>
      <c r="I32" s="28"/>
      <c r="J32" s="62"/>
    </row>
    <row r="33" spans="1:10" ht="14.65" customHeight="1">
      <c r="A33" s="40"/>
      <c r="B33" s="48"/>
      <c r="C33" s="36" t="s">
        <v>101</v>
      </c>
      <c r="D33" s="41" t="s">
        <v>28</v>
      </c>
      <c r="E33" s="37">
        <v>3820</v>
      </c>
      <c r="F33" s="37">
        <v>300</v>
      </c>
      <c r="G33" s="96">
        <f t="shared" si="1"/>
        <v>7.8534031413612565E-2</v>
      </c>
      <c r="H33" s="39">
        <v>300</v>
      </c>
      <c r="I33" s="35" t="s">
        <v>134</v>
      </c>
      <c r="J33" s="61">
        <v>300</v>
      </c>
    </row>
    <row r="34" spans="1:10" ht="14.65" customHeight="1">
      <c r="A34" s="40"/>
      <c r="B34" s="48"/>
      <c r="C34" s="36" t="s">
        <v>149</v>
      </c>
      <c r="D34" s="41" t="s">
        <v>28</v>
      </c>
      <c r="E34" s="37">
        <v>4330</v>
      </c>
      <c r="F34" s="37">
        <v>400</v>
      </c>
      <c r="G34" s="96">
        <f t="shared" si="1"/>
        <v>9.237875288683603E-2</v>
      </c>
      <c r="H34" s="39">
        <v>400</v>
      </c>
      <c r="I34" s="35"/>
      <c r="J34" s="61"/>
    </row>
    <row r="35" spans="1:10" ht="14.65" customHeight="1">
      <c r="A35" s="80" t="s">
        <v>12</v>
      </c>
      <c r="B35" s="81" t="s">
        <v>106</v>
      </c>
      <c r="C35" s="82" t="s">
        <v>109</v>
      </c>
      <c r="D35" s="83" t="s">
        <v>28</v>
      </c>
      <c r="E35" s="84">
        <v>5620</v>
      </c>
      <c r="F35" s="84">
        <v>300</v>
      </c>
      <c r="G35" s="95">
        <f t="shared" si="1"/>
        <v>5.3380782918149468E-2</v>
      </c>
      <c r="H35" s="85">
        <v>300</v>
      </c>
      <c r="I35" s="86"/>
      <c r="J35" s="62"/>
    </row>
    <row r="36" spans="1:10" ht="14.65" customHeight="1">
      <c r="A36" s="15"/>
      <c r="B36" s="50" t="s">
        <v>13</v>
      </c>
      <c r="C36" s="6" t="s">
        <v>14</v>
      </c>
      <c r="D36" s="11"/>
      <c r="E36" s="8">
        <f>SUM(E19:E35)</f>
        <v>46392</v>
      </c>
      <c r="F36" s="8">
        <f>SUM(F19:F35)</f>
        <v>7346</v>
      </c>
      <c r="G36" s="12"/>
      <c r="H36" s="8">
        <f>SUM(H19:H35)</f>
        <v>4280</v>
      </c>
      <c r="I36" s="13"/>
      <c r="J36" s="20">
        <f>SUM(J19:J35)</f>
        <v>1050</v>
      </c>
    </row>
    <row r="37" spans="1:10" ht="14.65" customHeight="1">
      <c r="A37" s="40" t="s">
        <v>25</v>
      </c>
      <c r="B37" s="48" t="s">
        <v>27</v>
      </c>
      <c r="C37" s="36" t="s">
        <v>31</v>
      </c>
      <c r="D37" s="41" t="s">
        <v>28</v>
      </c>
      <c r="E37" s="37">
        <v>1300</v>
      </c>
      <c r="F37" s="37">
        <v>700</v>
      </c>
      <c r="G37" s="96">
        <f t="shared" ref="G37:G42" si="2">F37/E37</f>
        <v>0.53846153846153844</v>
      </c>
      <c r="H37" s="39">
        <v>600</v>
      </c>
      <c r="I37" s="35"/>
      <c r="J37" s="57"/>
    </row>
    <row r="38" spans="1:10" ht="14.65" customHeight="1">
      <c r="A38" s="32" t="s">
        <v>25</v>
      </c>
      <c r="B38" s="47" t="s">
        <v>27</v>
      </c>
      <c r="C38" s="29" t="s">
        <v>32</v>
      </c>
      <c r="D38" s="33" t="s">
        <v>28</v>
      </c>
      <c r="E38" s="30">
        <v>1000</v>
      </c>
      <c r="F38" s="30">
        <v>600</v>
      </c>
      <c r="G38" s="95">
        <f t="shared" si="2"/>
        <v>0.6</v>
      </c>
      <c r="H38" s="31">
        <v>600</v>
      </c>
      <c r="I38" s="28"/>
      <c r="J38" s="62"/>
    </row>
    <row r="39" spans="1:10" ht="14.65" customHeight="1">
      <c r="A39" s="32"/>
      <c r="B39" s="47" t="s">
        <v>27</v>
      </c>
      <c r="C39" s="29" t="s">
        <v>128</v>
      </c>
      <c r="D39" s="33" t="s">
        <v>28</v>
      </c>
      <c r="E39" s="30">
        <v>2420</v>
      </c>
      <c r="F39" s="30">
        <v>700</v>
      </c>
      <c r="G39" s="95">
        <f t="shared" si="2"/>
        <v>0.28925619834710742</v>
      </c>
      <c r="H39" s="31">
        <v>200</v>
      </c>
      <c r="I39" s="28"/>
      <c r="J39" s="62"/>
    </row>
    <row r="40" spans="1:10" ht="14.65" customHeight="1">
      <c r="A40" s="40"/>
      <c r="B40" s="48" t="s">
        <v>130</v>
      </c>
      <c r="C40" s="36" t="s">
        <v>131</v>
      </c>
      <c r="D40" s="41" t="s">
        <v>38</v>
      </c>
      <c r="E40" s="37">
        <v>3540</v>
      </c>
      <c r="F40" s="37">
        <v>1500</v>
      </c>
      <c r="G40" s="96">
        <f t="shared" si="2"/>
        <v>0.42372881355932202</v>
      </c>
      <c r="H40" s="39">
        <v>800</v>
      </c>
      <c r="I40" s="35" t="s">
        <v>132</v>
      </c>
      <c r="J40" s="61"/>
    </row>
    <row r="41" spans="1:10" ht="14.65" customHeight="1">
      <c r="A41" s="32" t="s">
        <v>11</v>
      </c>
      <c r="B41" s="47" t="s">
        <v>106</v>
      </c>
      <c r="C41" s="29" t="s">
        <v>129</v>
      </c>
      <c r="D41" s="33" t="s">
        <v>38</v>
      </c>
      <c r="E41" s="30">
        <v>1930</v>
      </c>
      <c r="F41" s="30">
        <v>500</v>
      </c>
      <c r="G41" s="95">
        <f t="shared" si="2"/>
        <v>0.25906735751295334</v>
      </c>
      <c r="H41" s="31">
        <v>500</v>
      </c>
      <c r="I41" s="28"/>
      <c r="J41" s="62"/>
    </row>
    <row r="42" spans="1:10" ht="14.65" customHeight="1">
      <c r="A42" s="32" t="s">
        <v>11</v>
      </c>
      <c r="B42" s="47" t="s">
        <v>106</v>
      </c>
      <c r="C42" s="29" t="s">
        <v>133</v>
      </c>
      <c r="D42" s="33" t="s">
        <v>38</v>
      </c>
      <c r="E42" s="30">
        <v>7110</v>
      </c>
      <c r="F42" s="30">
        <v>2500</v>
      </c>
      <c r="G42" s="95">
        <f t="shared" si="2"/>
        <v>0.35161744022503516</v>
      </c>
      <c r="H42" s="31">
        <v>1500</v>
      </c>
      <c r="I42" s="28"/>
      <c r="J42" s="62"/>
    </row>
    <row r="43" spans="1:10" ht="14.65" customHeight="1">
      <c r="A43" s="40"/>
      <c r="B43" s="48" t="s">
        <v>55</v>
      </c>
      <c r="C43" s="36" t="s">
        <v>56</v>
      </c>
      <c r="D43" s="41" t="s">
        <v>38</v>
      </c>
      <c r="E43" s="37">
        <v>5500</v>
      </c>
      <c r="F43" s="37">
        <v>1000</v>
      </c>
      <c r="G43" s="96">
        <f t="shared" ref="G43:G46" si="3">F43/E43</f>
        <v>0.18181818181818182</v>
      </c>
      <c r="H43" s="39">
        <v>1000</v>
      </c>
      <c r="I43" s="35"/>
      <c r="J43" s="61"/>
    </row>
    <row r="44" spans="1:10" ht="14.65" customHeight="1">
      <c r="A44" s="32" t="s">
        <v>25</v>
      </c>
      <c r="B44" s="47" t="s">
        <v>77</v>
      </c>
      <c r="C44" s="29" t="s">
        <v>82</v>
      </c>
      <c r="D44" s="33" t="s">
        <v>28</v>
      </c>
      <c r="E44" s="30">
        <v>1500</v>
      </c>
      <c r="F44" s="30">
        <v>500</v>
      </c>
      <c r="G44" s="95">
        <f t="shared" si="3"/>
        <v>0.33333333333333331</v>
      </c>
      <c r="H44" s="31">
        <v>500</v>
      </c>
      <c r="I44" s="28"/>
      <c r="J44" s="62"/>
    </row>
    <row r="45" spans="1:10" ht="14.65" customHeight="1">
      <c r="A45" s="91">
        <v>6</v>
      </c>
      <c r="B45" s="48" t="s">
        <v>57</v>
      </c>
      <c r="C45" s="36" t="s">
        <v>58</v>
      </c>
      <c r="D45" s="41" t="s">
        <v>38</v>
      </c>
      <c r="E45" s="37">
        <v>3800</v>
      </c>
      <c r="F45" s="37">
        <v>1100</v>
      </c>
      <c r="G45" s="96">
        <f t="shared" si="3"/>
        <v>0.28947368421052633</v>
      </c>
      <c r="H45" s="39">
        <v>1100</v>
      </c>
      <c r="I45" s="35"/>
      <c r="J45" s="61"/>
    </row>
    <row r="46" spans="1:10" ht="14.65" customHeight="1">
      <c r="A46" s="58" t="s">
        <v>12</v>
      </c>
      <c r="B46" s="42" t="s">
        <v>59</v>
      </c>
      <c r="C46" s="42" t="s">
        <v>60</v>
      </c>
      <c r="D46" s="70" t="s">
        <v>38</v>
      </c>
      <c r="E46" s="71">
        <v>3500</v>
      </c>
      <c r="F46" s="71">
        <v>1000</v>
      </c>
      <c r="G46" s="95">
        <f t="shared" si="3"/>
        <v>0.2857142857142857</v>
      </c>
      <c r="H46" s="72">
        <v>1000</v>
      </c>
      <c r="I46" s="42"/>
      <c r="J46" s="71"/>
    </row>
    <row r="47" spans="1:10" ht="14.65" customHeight="1">
      <c r="A47" s="15"/>
      <c r="B47" s="50" t="s">
        <v>15</v>
      </c>
      <c r="C47" s="6" t="s">
        <v>16</v>
      </c>
      <c r="D47" s="11"/>
      <c r="E47" s="8">
        <f>SUM(E37:E46)</f>
        <v>31600</v>
      </c>
      <c r="F47" s="8">
        <f>SUM(F37:F46)</f>
        <v>10100</v>
      </c>
      <c r="G47" s="12"/>
      <c r="H47" s="8">
        <f>SUM(H37:H46)</f>
        <v>7800</v>
      </c>
      <c r="I47" s="13"/>
      <c r="J47" s="20"/>
    </row>
    <row r="48" spans="1:10" ht="14.65" customHeight="1">
      <c r="A48" s="1" t="s">
        <v>11</v>
      </c>
      <c r="B48" s="51" t="s">
        <v>49</v>
      </c>
      <c r="C48" s="28" t="s">
        <v>50</v>
      </c>
      <c r="D48" s="2" t="s">
        <v>38</v>
      </c>
      <c r="E48" s="3">
        <v>16422</v>
      </c>
      <c r="F48" s="30">
        <v>3000</v>
      </c>
      <c r="G48" s="97">
        <f>F48/E48</f>
        <v>0.18268176835951772</v>
      </c>
      <c r="H48" s="4">
        <v>2000</v>
      </c>
      <c r="I48" s="28" t="s">
        <v>51</v>
      </c>
      <c r="J48" s="63"/>
    </row>
    <row r="49" spans="1:10" ht="14.65" customHeight="1">
      <c r="A49" s="40" t="s">
        <v>12</v>
      </c>
      <c r="B49" s="48" t="s">
        <v>125</v>
      </c>
      <c r="C49" s="36" t="s">
        <v>121</v>
      </c>
      <c r="D49" s="41" t="s">
        <v>38</v>
      </c>
      <c r="E49" s="37">
        <v>3490</v>
      </c>
      <c r="F49" s="37">
        <v>2000</v>
      </c>
      <c r="G49" s="96">
        <f>F49/E49</f>
        <v>0.57306590257879653</v>
      </c>
      <c r="H49" s="39">
        <v>2000</v>
      </c>
      <c r="I49" s="35" t="s">
        <v>122</v>
      </c>
      <c r="J49" s="61"/>
    </row>
    <row r="50" spans="1:10" ht="14.65" customHeight="1">
      <c r="A50" s="58" t="s">
        <v>11</v>
      </c>
      <c r="B50" s="42" t="s">
        <v>123</v>
      </c>
      <c r="C50" s="42" t="s">
        <v>124</v>
      </c>
      <c r="D50" s="70" t="s">
        <v>38</v>
      </c>
      <c r="E50" s="71">
        <v>12750</v>
      </c>
      <c r="F50" s="71">
        <v>3500</v>
      </c>
      <c r="G50" s="95">
        <f t="shared" ref="G50:G52" si="4">F50/E50</f>
        <v>0.27450980392156865</v>
      </c>
      <c r="H50" s="72">
        <v>3500</v>
      </c>
      <c r="I50" s="28"/>
      <c r="J50" s="72"/>
    </row>
    <row r="51" spans="1:10" ht="14.65" customHeight="1">
      <c r="A51" s="58"/>
      <c r="B51" s="42" t="s">
        <v>135</v>
      </c>
      <c r="C51" s="42" t="s">
        <v>136</v>
      </c>
      <c r="D51" s="70" t="s">
        <v>38</v>
      </c>
      <c r="E51" s="71">
        <v>13500</v>
      </c>
      <c r="F51" s="71">
        <v>3400</v>
      </c>
      <c r="G51" s="95">
        <f t="shared" si="4"/>
        <v>0.25185185185185183</v>
      </c>
      <c r="H51" s="72">
        <v>2000</v>
      </c>
      <c r="I51" s="28"/>
      <c r="J51" s="72"/>
    </row>
    <row r="52" spans="1:10" ht="14.65" customHeight="1">
      <c r="A52" s="73" t="s">
        <v>12</v>
      </c>
      <c r="B52" s="74"/>
      <c r="C52" s="75" t="s">
        <v>126</v>
      </c>
      <c r="D52" s="76" t="s">
        <v>38</v>
      </c>
      <c r="E52" s="77"/>
      <c r="F52" s="77"/>
      <c r="G52" s="95" t="e">
        <f t="shared" si="4"/>
        <v>#DIV/0!</v>
      </c>
      <c r="H52" s="78">
        <v>1500</v>
      </c>
      <c r="I52" s="28" t="s">
        <v>141</v>
      </c>
      <c r="J52" s="79"/>
    </row>
    <row r="53" spans="1:10" ht="14.65" customHeight="1">
      <c r="A53" s="5"/>
      <c r="B53" s="52" t="s">
        <v>17</v>
      </c>
      <c r="C53" s="6" t="s">
        <v>18</v>
      </c>
      <c r="D53" s="7"/>
      <c r="E53" s="8">
        <f>SUM(E48:E52)</f>
        <v>46162</v>
      </c>
      <c r="F53" s="8">
        <f>SUM(F48:F52)</f>
        <v>11900</v>
      </c>
      <c r="G53" s="9"/>
      <c r="H53" s="8">
        <f>SUM(H48:H52)</f>
        <v>11000</v>
      </c>
      <c r="I53" s="10"/>
      <c r="J53" s="20"/>
    </row>
    <row r="54" spans="1:10" ht="14.65" customHeight="1">
      <c r="A54" s="92" t="s">
        <v>25</v>
      </c>
      <c r="B54" s="48" t="s">
        <v>68</v>
      </c>
      <c r="C54" s="36" t="s">
        <v>69</v>
      </c>
      <c r="D54" s="41" t="s">
        <v>65</v>
      </c>
      <c r="E54" s="37">
        <v>18200</v>
      </c>
      <c r="F54" s="37">
        <v>1000</v>
      </c>
      <c r="G54" s="96">
        <f>F54/E54</f>
        <v>5.4945054945054944E-2</v>
      </c>
      <c r="H54" s="69">
        <v>1000</v>
      </c>
      <c r="I54" s="35"/>
      <c r="J54" s="57"/>
    </row>
    <row r="55" spans="1:10" ht="14.65" customHeight="1">
      <c r="A55" s="92"/>
      <c r="B55" s="48" t="s">
        <v>142</v>
      </c>
      <c r="C55" s="36" t="s">
        <v>143</v>
      </c>
      <c r="D55" s="41" t="s">
        <v>108</v>
      </c>
      <c r="E55" s="37"/>
      <c r="F55" s="37"/>
      <c r="G55" s="96"/>
      <c r="H55" s="69">
        <v>1500</v>
      </c>
      <c r="I55" s="35"/>
      <c r="J55" s="57"/>
    </row>
    <row r="56" spans="1:10" ht="14.65" customHeight="1">
      <c r="A56" s="87" t="s">
        <v>23</v>
      </c>
      <c r="B56" s="47" t="s">
        <v>73</v>
      </c>
      <c r="C56" s="29" t="s">
        <v>74</v>
      </c>
      <c r="D56" s="33" t="s">
        <v>38</v>
      </c>
      <c r="E56" s="30">
        <v>130350</v>
      </c>
      <c r="F56" s="30">
        <v>3000</v>
      </c>
      <c r="G56" s="95">
        <f>F56/E56</f>
        <v>2.3014959723820484E-2</v>
      </c>
      <c r="H56" s="88">
        <v>0</v>
      </c>
      <c r="I56" s="28"/>
      <c r="J56" s="34"/>
    </row>
    <row r="57" spans="1:10" ht="14.65" customHeight="1">
      <c r="A57" s="15"/>
      <c r="B57" s="53" t="s">
        <v>12</v>
      </c>
      <c r="C57" s="6" t="s">
        <v>19</v>
      </c>
      <c r="D57" s="12"/>
      <c r="E57" s="8">
        <f>SUM(E54:E56)</f>
        <v>148550</v>
      </c>
      <c r="F57" s="8">
        <f>SUM(F54:F56)</f>
        <v>4000</v>
      </c>
      <c r="G57" s="12"/>
      <c r="H57" s="8">
        <f>SUM(H54:H56)</f>
        <v>2500</v>
      </c>
      <c r="I57" s="13"/>
      <c r="J57" s="20"/>
    </row>
    <row r="58" spans="1:10" ht="14.65" customHeight="1">
      <c r="A58" s="40" t="s">
        <v>26</v>
      </c>
      <c r="B58" s="48" t="s">
        <v>52</v>
      </c>
      <c r="C58" s="36" t="s">
        <v>53</v>
      </c>
      <c r="D58" s="41" t="s">
        <v>38</v>
      </c>
      <c r="E58" s="37">
        <v>1500</v>
      </c>
      <c r="F58" s="37">
        <v>450</v>
      </c>
      <c r="G58" s="96">
        <f t="shared" ref="G58:G65" si="5">F58/E58</f>
        <v>0.3</v>
      </c>
      <c r="H58" s="39">
        <v>450</v>
      </c>
      <c r="I58" s="35"/>
      <c r="J58" s="60"/>
    </row>
    <row r="59" spans="1:10" ht="14.65" customHeight="1">
      <c r="A59" s="32" t="s">
        <v>70</v>
      </c>
      <c r="B59" s="47" t="s">
        <v>71</v>
      </c>
      <c r="C59" s="29" t="s">
        <v>72</v>
      </c>
      <c r="D59" s="33" t="s">
        <v>38</v>
      </c>
      <c r="E59" s="30">
        <v>1300</v>
      </c>
      <c r="F59" s="30">
        <v>1100</v>
      </c>
      <c r="G59" s="95">
        <f t="shared" si="5"/>
        <v>0.84615384615384615</v>
      </c>
      <c r="H59" s="31">
        <v>400</v>
      </c>
      <c r="I59" s="28"/>
      <c r="J59" s="59"/>
    </row>
    <row r="60" spans="1:10" ht="14.65" customHeight="1">
      <c r="A60" s="40" t="s">
        <v>85</v>
      </c>
      <c r="B60" s="48" t="s">
        <v>118</v>
      </c>
      <c r="C60" s="36" t="s">
        <v>119</v>
      </c>
      <c r="D60" s="41" t="s">
        <v>38</v>
      </c>
      <c r="E60" s="37">
        <v>3400</v>
      </c>
      <c r="F60" s="37">
        <v>1020</v>
      </c>
      <c r="G60" s="96">
        <f t="shared" si="5"/>
        <v>0.3</v>
      </c>
      <c r="H60" s="39">
        <v>1020</v>
      </c>
      <c r="I60" s="35"/>
      <c r="J60" s="60"/>
    </row>
    <row r="61" spans="1:10" ht="14.65" customHeight="1">
      <c r="A61" s="32"/>
      <c r="B61" s="47" t="s">
        <v>125</v>
      </c>
      <c r="C61" s="29" t="s">
        <v>127</v>
      </c>
      <c r="D61" s="33" t="s">
        <v>38</v>
      </c>
      <c r="E61" s="30">
        <v>3760</v>
      </c>
      <c r="F61" s="30">
        <v>1000</v>
      </c>
      <c r="G61" s="95">
        <f t="shared" si="5"/>
        <v>0.26595744680851063</v>
      </c>
      <c r="H61" s="31">
        <v>1000</v>
      </c>
      <c r="I61" s="28"/>
      <c r="J61" s="59"/>
    </row>
    <row r="62" spans="1:10" ht="14.65" customHeight="1">
      <c r="A62" s="40"/>
      <c r="B62" s="48" t="s">
        <v>114</v>
      </c>
      <c r="C62" s="36" t="s">
        <v>115</v>
      </c>
      <c r="D62" s="41" t="s">
        <v>38</v>
      </c>
      <c r="E62" s="37">
        <v>2600</v>
      </c>
      <c r="F62" s="37">
        <v>800</v>
      </c>
      <c r="G62" s="96">
        <f t="shared" si="5"/>
        <v>0.30769230769230771</v>
      </c>
      <c r="H62" s="39">
        <v>800</v>
      </c>
      <c r="I62" s="35"/>
      <c r="J62" s="60"/>
    </row>
    <row r="63" spans="1:10" ht="14.65" customHeight="1">
      <c r="A63" s="32"/>
      <c r="B63" s="47" t="s">
        <v>144</v>
      </c>
      <c r="C63" s="29" t="s">
        <v>145</v>
      </c>
      <c r="D63" s="33" t="s">
        <v>38</v>
      </c>
      <c r="E63" s="30">
        <v>412</v>
      </c>
      <c r="F63" s="30">
        <v>400</v>
      </c>
      <c r="G63" s="95">
        <f t="shared" si="5"/>
        <v>0.970873786407767</v>
      </c>
      <c r="H63" s="31">
        <v>400</v>
      </c>
      <c r="I63" s="28" t="s">
        <v>146</v>
      </c>
      <c r="J63" s="60">
        <v>400</v>
      </c>
    </row>
    <row r="64" spans="1:10" ht="14.65" customHeight="1">
      <c r="A64" s="40"/>
      <c r="B64" s="48" t="s">
        <v>147</v>
      </c>
      <c r="C64" s="36" t="s">
        <v>148</v>
      </c>
      <c r="D64" s="41" t="s">
        <v>38</v>
      </c>
      <c r="E64" s="37">
        <v>1000</v>
      </c>
      <c r="F64" s="37">
        <v>500</v>
      </c>
      <c r="G64" s="96">
        <f t="shared" si="5"/>
        <v>0.5</v>
      </c>
      <c r="H64" s="39">
        <v>500</v>
      </c>
      <c r="I64" s="35"/>
      <c r="J64" s="60"/>
    </row>
    <row r="65" spans="1:10" ht="14.65" customHeight="1">
      <c r="A65" s="32"/>
      <c r="B65" s="47" t="s">
        <v>104</v>
      </c>
      <c r="C65" s="29" t="s">
        <v>105</v>
      </c>
      <c r="D65" s="33" t="s">
        <v>38</v>
      </c>
      <c r="E65" s="30">
        <v>917</v>
      </c>
      <c r="F65" s="30">
        <v>617</v>
      </c>
      <c r="G65" s="95">
        <f t="shared" si="5"/>
        <v>0.67284623773173391</v>
      </c>
      <c r="H65" s="31">
        <v>300</v>
      </c>
      <c r="I65" s="28"/>
      <c r="J65" s="59"/>
    </row>
    <row r="66" spans="1:10" ht="14.65" customHeight="1">
      <c r="A66" s="40" t="s">
        <v>26</v>
      </c>
      <c r="B66" s="48" t="s">
        <v>79</v>
      </c>
      <c r="C66" s="36" t="s">
        <v>80</v>
      </c>
      <c r="D66" s="41" t="s">
        <v>38</v>
      </c>
      <c r="E66" s="37">
        <v>500</v>
      </c>
      <c r="F66" s="37">
        <v>400</v>
      </c>
      <c r="G66" s="96">
        <f t="shared" ref="G66:G67" si="6">F66/E66</f>
        <v>0.8</v>
      </c>
      <c r="H66" s="39">
        <v>400</v>
      </c>
      <c r="I66" s="35"/>
      <c r="J66" s="60" t="s">
        <v>12</v>
      </c>
    </row>
    <row r="67" spans="1:10" ht="14.65" customHeight="1">
      <c r="A67" s="32" t="s">
        <v>12</v>
      </c>
      <c r="B67" s="47" t="s">
        <v>96</v>
      </c>
      <c r="C67" s="29" t="s">
        <v>97</v>
      </c>
      <c r="D67" s="33" t="s">
        <v>38</v>
      </c>
      <c r="E67" s="30">
        <v>11740</v>
      </c>
      <c r="F67" s="30">
        <v>2000</v>
      </c>
      <c r="G67" s="95">
        <f t="shared" si="6"/>
        <v>0.17035775127768313</v>
      </c>
      <c r="H67" s="31">
        <v>2000</v>
      </c>
      <c r="I67" s="28"/>
      <c r="J67" s="59"/>
    </row>
    <row r="68" spans="1:10" ht="14.65" customHeight="1">
      <c r="A68" s="16"/>
      <c r="B68" s="53"/>
      <c r="C68" s="6" t="s">
        <v>20</v>
      </c>
      <c r="D68" s="12"/>
      <c r="E68" s="17">
        <f>SUM(E58:E67)</f>
        <v>27129</v>
      </c>
      <c r="F68" s="17">
        <f>SUM(F58:F67)</f>
        <v>8287</v>
      </c>
      <c r="G68" s="17"/>
      <c r="H68" s="17">
        <f>SUM(H58:H67)</f>
        <v>7270</v>
      </c>
      <c r="I68" s="13"/>
      <c r="J68" s="54">
        <f>SUM(J58:J67)</f>
        <v>400</v>
      </c>
    </row>
    <row r="69" spans="1:10" ht="14.65" customHeight="1">
      <c r="A69" s="40" t="s">
        <v>85</v>
      </c>
      <c r="B69" s="48" t="s">
        <v>86</v>
      </c>
      <c r="C69" s="36" t="s">
        <v>90</v>
      </c>
      <c r="D69" s="41" t="s">
        <v>28</v>
      </c>
      <c r="E69" s="37">
        <v>850</v>
      </c>
      <c r="F69" s="37">
        <v>250</v>
      </c>
      <c r="G69" s="96">
        <f>F69/E69</f>
        <v>0.29411764705882354</v>
      </c>
      <c r="H69" s="39"/>
      <c r="I69" s="35"/>
      <c r="J69" s="61"/>
    </row>
    <row r="70" spans="1:10" ht="14.65" customHeight="1">
      <c r="A70" s="32" t="s">
        <v>26</v>
      </c>
      <c r="B70" t="s">
        <v>61</v>
      </c>
      <c r="C70" t="s">
        <v>62</v>
      </c>
      <c r="D70" s="94" t="s">
        <v>28</v>
      </c>
      <c r="E70" s="93">
        <v>7075</v>
      </c>
      <c r="F70" s="93">
        <v>2500</v>
      </c>
      <c r="G70" s="95">
        <f>F70/E70</f>
        <v>0.35335689045936397</v>
      </c>
      <c r="H70" s="31">
        <v>2500</v>
      </c>
      <c r="I70" s="28"/>
      <c r="J70" s="62"/>
    </row>
    <row r="71" spans="1:10" ht="14.65" customHeight="1">
      <c r="A71" s="40"/>
      <c r="B71" s="89" t="s">
        <v>111</v>
      </c>
      <c r="C71" s="89" t="s">
        <v>112</v>
      </c>
      <c r="D71" s="90" t="s">
        <v>28</v>
      </c>
      <c r="E71" s="68">
        <v>1920</v>
      </c>
      <c r="F71" s="68">
        <v>640</v>
      </c>
      <c r="G71" s="96">
        <f t="shared" ref="G71:G72" si="7">F71/E71</f>
        <v>0.33333333333333331</v>
      </c>
      <c r="H71" s="39">
        <v>640</v>
      </c>
      <c r="I71" s="35"/>
      <c r="J71" s="61"/>
    </row>
    <row r="72" spans="1:10" ht="14.65" customHeight="1">
      <c r="A72" s="32"/>
      <c r="B72" t="s">
        <v>106</v>
      </c>
      <c r="C72" t="s">
        <v>107</v>
      </c>
      <c r="D72" s="94" t="s">
        <v>108</v>
      </c>
      <c r="E72" s="93">
        <v>1500</v>
      </c>
      <c r="F72" s="93">
        <v>500</v>
      </c>
      <c r="G72" s="95">
        <f t="shared" si="7"/>
        <v>0.33333333333333331</v>
      </c>
      <c r="H72" s="31">
        <v>500</v>
      </c>
      <c r="I72" s="28"/>
      <c r="J72" s="62"/>
    </row>
    <row r="73" spans="1:10" ht="14.65" customHeight="1">
      <c r="A73" s="32"/>
      <c r="B73" t="s">
        <v>116</v>
      </c>
      <c r="C73" t="s">
        <v>117</v>
      </c>
      <c r="D73" s="94" t="s">
        <v>38</v>
      </c>
      <c r="E73" s="93">
        <v>6981</v>
      </c>
      <c r="F73" s="93">
        <v>2500</v>
      </c>
      <c r="G73" s="95"/>
      <c r="H73" s="31">
        <v>1300</v>
      </c>
      <c r="I73" s="28"/>
      <c r="J73" s="62"/>
    </row>
    <row r="74" spans="1:10" ht="14.65" customHeight="1">
      <c r="A74" s="40"/>
      <c r="B74" s="89" t="s">
        <v>34</v>
      </c>
      <c r="C74" s="89" t="s">
        <v>35</v>
      </c>
      <c r="D74" s="90" t="s">
        <v>28</v>
      </c>
      <c r="E74" s="68">
        <v>6154</v>
      </c>
      <c r="F74" s="68">
        <v>1500</v>
      </c>
      <c r="G74" s="96">
        <f t="shared" ref="G74:G80" si="8">F74/E74</f>
        <v>0.24374390640233995</v>
      </c>
      <c r="H74" s="39">
        <v>1500</v>
      </c>
      <c r="I74" s="35"/>
      <c r="J74" s="61"/>
    </row>
    <row r="75" spans="1:10" ht="14.65" customHeight="1">
      <c r="A75" s="32" t="s">
        <v>25</v>
      </c>
      <c r="B75" s="47" t="s">
        <v>27</v>
      </c>
      <c r="C75" s="29" t="s">
        <v>33</v>
      </c>
      <c r="D75" s="33" t="s">
        <v>28</v>
      </c>
      <c r="E75" s="30">
        <v>1000</v>
      </c>
      <c r="F75" s="30">
        <v>450</v>
      </c>
      <c r="G75" s="95">
        <f t="shared" si="8"/>
        <v>0.45</v>
      </c>
      <c r="H75" s="31">
        <v>300</v>
      </c>
      <c r="I75" s="28"/>
      <c r="J75" s="62"/>
    </row>
    <row r="76" spans="1:10" ht="14.65" customHeight="1">
      <c r="A76" s="40" t="s">
        <v>85</v>
      </c>
      <c r="B76" s="48" t="s">
        <v>86</v>
      </c>
      <c r="C76" s="36" t="s">
        <v>91</v>
      </c>
      <c r="D76" s="41" t="s">
        <v>28</v>
      </c>
      <c r="E76" s="37">
        <v>1020</v>
      </c>
      <c r="F76" s="37">
        <v>250</v>
      </c>
      <c r="G76" s="96">
        <f t="shared" si="8"/>
        <v>0.24509803921568626</v>
      </c>
      <c r="H76" s="39"/>
      <c r="I76" s="35"/>
      <c r="J76" s="61"/>
    </row>
    <row r="77" spans="1:10" ht="14.65" customHeight="1">
      <c r="A77" s="32" t="s">
        <v>85</v>
      </c>
      <c r="B77" s="47" t="s">
        <v>86</v>
      </c>
      <c r="C77" s="29" t="s">
        <v>93</v>
      </c>
      <c r="D77" s="33" t="s">
        <v>28</v>
      </c>
      <c r="E77" s="30">
        <v>2760</v>
      </c>
      <c r="F77" s="30">
        <v>880</v>
      </c>
      <c r="G77" s="95">
        <f t="shared" si="8"/>
        <v>0.3188405797101449</v>
      </c>
      <c r="H77" s="31"/>
      <c r="I77" s="28"/>
      <c r="J77" s="62"/>
    </row>
    <row r="78" spans="1:10" ht="14.65" customHeight="1">
      <c r="A78" s="40" t="s">
        <v>85</v>
      </c>
      <c r="B78" s="48" t="s">
        <v>86</v>
      </c>
      <c r="C78" s="36" t="s">
        <v>95</v>
      </c>
      <c r="D78" s="41" t="s">
        <v>28</v>
      </c>
      <c r="E78" s="37">
        <v>2350</v>
      </c>
      <c r="F78" s="37">
        <v>600</v>
      </c>
      <c r="G78" s="96">
        <f t="shared" si="8"/>
        <v>0.25531914893617019</v>
      </c>
      <c r="H78" s="39"/>
      <c r="I78" s="35"/>
      <c r="J78" s="61"/>
    </row>
    <row r="79" spans="1:10" ht="14.65" customHeight="1">
      <c r="A79" s="32" t="s">
        <v>25</v>
      </c>
      <c r="B79" s="47" t="s">
        <v>77</v>
      </c>
      <c r="C79" s="29" t="s">
        <v>78</v>
      </c>
      <c r="D79" s="33" t="s">
        <v>38</v>
      </c>
      <c r="E79" s="30">
        <v>2825</v>
      </c>
      <c r="F79" s="30">
        <v>1000</v>
      </c>
      <c r="G79" s="95">
        <f t="shared" si="8"/>
        <v>0.35398230088495575</v>
      </c>
      <c r="H79" s="31">
        <v>1000</v>
      </c>
      <c r="I79" s="28" t="s">
        <v>12</v>
      </c>
      <c r="J79" s="62"/>
    </row>
    <row r="80" spans="1:10" ht="14.65" customHeight="1">
      <c r="A80" s="40" t="s">
        <v>85</v>
      </c>
      <c r="B80" s="48" t="s">
        <v>86</v>
      </c>
      <c r="C80" s="36" t="s">
        <v>92</v>
      </c>
      <c r="D80" s="41" t="s">
        <v>28</v>
      </c>
      <c r="E80" s="37">
        <v>2960</v>
      </c>
      <c r="F80" s="37">
        <v>600</v>
      </c>
      <c r="G80" s="96">
        <f t="shared" si="8"/>
        <v>0.20270270270270271</v>
      </c>
      <c r="H80" s="39" t="s">
        <v>12</v>
      </c>
      <c r="I80" s="35"/>
      <c r="J80" s="61"/>
    </row>
    <row r="81" spans="1:10" ht="14.65" customHeight="1">
      <c r="A81" s="16"/>
      <c r="B81" s="53" t="s">
        <v>12</v>
      </c>
      <c r="C81" s="6" t="s">
        <v>21</v>
      </c>
      <c r="D81" s="12"/>
      <c r="E81" s="8">
        <f>SUM(E69:E80)</f>
        <v>37395</v>
      </c>
      <c r="F81" s="8">
        <f>SUM(F69:F80)</f>
        <v>11670</v>
      </c>
      <c r="G81" s="18"/>
      <c r="H81" s="8">
        <f>SUM(H69:H80)</f>
        <v>7740</v>
      </c>
      <c r="I81" s="19"/>
      <c r="J81" s="20">
        <f>SUM(J69:J80)</f>
        <v>0</v>
      </c>
    </row>
    <row r="82" spans="1:10" ht="14.65" customHeight="1" thickBot="1">
      <c r="A82" s="21"/>
      <c r="B82" s="55"/>
      <c r="C82" s="22" t="s">
        <v>22</v>
      </c>
      <c r="D82" s="23"/>
      <c r="E82" s="24">
        <f>E18+E36+E47+E53+E57+E68+E81</f>
        <v>390388</v>
      </c>
      <c r="F82" s="24">
        <f>F18+F36+F47+F53+F57+F68+F81</f>
        <v>63023</v>
      </c>
      <c r="G82" s="25"/>
      <c r="H82" s="24">
        <f>H18+H36+H47+H53+H57+H68+H81</f>
        <v>46920</v>
      </c>
      <c r="I82" s="26"/>
      <c r="J82" s="56">
        <f>J18+J36+J47+J53+J57+J68+J81</f>
        <v>1450</v>
      </c>
    </row>
    <row r="83" spans="1:10" ht="14.65" customHeight="1">
      <c r="A83" s="65"/>
      <c r="B83" s="14"/>
      <c r="C83" s="14" t="s">
        <v>12</v>
      </c>
      <c r="D83" s="27"/>
      <c r="E83" s="14"/>
      <c r="F83" s="14"/>
      <c r="G83" s="27"/>
      <c r="H83" s="14"/>
      <c r="I83" s="14"/>
      <c r="J83" s="14" t="s">
        <v>12</v>
      </c>
    </row>
    <row r="84" spans="1:10" ht="14.65" customHeight="1">
      <c r="A84" s="66"/>
      <c r="B84" s="14" t="s">
        <v>152</v>
      </c>
      <c r="C84" s="14" t="s">
        <v>24</v>
      </c>
      <c r="D84" s="27"/>
      <c r="E84" s="14"/>
      <c r="F84" s="14"/>
      <c r="G84" s="27"/>
      <c r="H84" s="14"/>
      <c r="I84" s="14"/>
      <c r="J84" s="14"/>
    </row>
    <row r="85" spans="1:10">
      <c r="A85" s="66"/>
      <c r="B85" s="14"/>
      <c r="C85" s="14" t="s">
        <v>29</v>
      </c>
      <c r="D85" s="27"/>
      <c r="E85" s="14"/>
      <c r="F85" s="14"/>
      <c r="G85" s="27"/>
      <c r="H85" s="14"/>
      <c r="I85" s="14"/>
      <c r="J85" s="14"/>
    </row>
  </sheetData>
  <printOptions horizontalCentered="1" verticalCentered="1"/>
  <pageMargins left="0" right="0" top="0" bottom="0" header="0" footer="0"/>
  <pageSetup paperSize="9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</vt:lpstr>
      <vt:lpstr>'2026'!Zone_d_impression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 Galland</dc:creator>
  <cp:lastModifiedBy>michel.agu</cp:lastModifiedBy>
  <cp:lastPrinted>2026-05-05T07:11:55Z</cp:lastPrinted>
  <dcterms:created xsi:type="dcterms:W3CDTF">2018-05-22T14:36:52Z</dcterms:created>
  <dcterms:modified xsi:type="dcterms:W3CDTF">2026-05-14T14:46:49Z</dcterms:modified>
</cp:coreProperties>
</file>